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 (2)" sheetId="1" r:id="rId1"/>
  </sheets>
  <definedNames>
    <definedName name="_xlnm.Print_Area" localSheetId="0">'Лист1 (2)'!$A$1:$E$70</definedName>
  </definedNames>
  <calcPr fullCalcOnLoad="1"/>
</workbook>
</file>

<file path=xl/sharedStrings.xml><?xml version="1.0" encoding="utf-8"?>
<sst xmlns="http://schemas.openxmlformats.org/spreadsheetml/2006/main" count="126" uniqueCount="80">
  <si>
    <t>Темрюкского городского поселения</t>
  </si>
  <si>
    <t>РАСПРЕДЕЛЕНИЕ</t>
  </si>
  <si>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</si>
  <si>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</si>
  <si>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</si>
  <si>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</si>
  <si>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</si>
  <si>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</si>
  <si>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</si>
  <si>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 xml:space="preserve">          в том числе:</t>
  </si>
  <si>
    <t>1.</t>
  </si>
  <si>
    <t>Общегосударственные вопросы</t>
  </si>
  <si>
    <t>01</t>
  </si>
  <si>
    <t>00</t>
  </si>
  <si>
    <t>02</t>
  </si>
  <si>
    <t>03</t>
  </si>
  <si>
    <t>04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</si>
  <si>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</si>
  <si>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</si>
  <si>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</si>
  <si>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</si>
  <si>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</si>
  <si>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2.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</si>
  <si>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</si>
  <si>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</si>
  <si>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</si>
  <si>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</si>
  <si>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</si>
  <si>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</si>
  <si>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</si>
  <si>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</si>
  <si>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</si>
  <si>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</si>
  <si>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</si>
  <si>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</si>
  <si>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</si>
  <si>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</si>
  <si>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05</t>
  </si>
  <si>
    <t>Коммунальное хозяйство</t>
  </si>
  <si>
    <t>Благоустройство</t>
  </si>
  <si>
    <t>5.</t>
  </si>
  <si>
    <t>Образование</t>
  </si>
  <si>
    <t>07</t>
  </si>
  <si>
    <t>Молодежная политика и оздоровление детей</t>
  </si>
  <si>
    <t>6.</t>
  </si>
  <si>
    <t xml:space="preserve">Культура, кинематография </t>
  </si>
  <si>
    <t>Культура</t>
  </si>
  <si>
    <t>7.</t>
  </si>
  <si>
    <t>Социальная политика</t>
  </si>
  <si>
    <t>10</t>
  </si>
  <si>
    <t>Социальное обеспечение населения</t>
  </si>
  <si>
    <t>8.</t>
  </si>
  <si>
    <t>Физическая культура и спорт</t>
  </si>
  <si>
    <t xml:space="preserve">Физическая культура </t>
  </si>
  <si>
    <t>9.</t>
  </si>
  <si>
    <t xml:space="preserve">Обслуживание государственного и муниципального долга </t>
  </si>
  <si>
    <t>,</t>
  </si>
  <si>
    <t>Заместитель главы</t>
  </si>
  <si>
    <t xml:space="preserve">Темрюкского района </t>
  </si>
  <si>
    <t>А.В.Румянцева</t>
  </si>
  <si>
    <t xml:space="preserve">                           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</si>
  <si>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</si>
  <si>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</si>
  <si>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</si>
  <si>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</si>
  <si>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Обслуживание государственного внутреннего и муниципального долга </t>
  </si>
  <si>
    <t>бюджетных ассигнований по разделам и подразделам классификации расходов бюджетов на 2015 год</t>
  </si>
  <si>
    <t>Другие вопросы в области социальной политики</t>
  </si>
  <si>
    <t>от 16 декабря 2014 года № 52</t>
  </si>
  <si>
    <t>Другие вопросы в области жилищно-коммунального хозяйства</t>
  </si>
  <si>
    <t>"ПРИЛОЖЕНИЕ № 6</t>
  </si>
  <si>
    <t xml:space="preserve">  Темрюкского района III созыва</t>
  </si>
  <si>
    <t>к решению V сессии Совета</t>
  </si>
  <si>
    <t xml:space="preserve">Темрюкского городского поселения </t>
  </si>
  <si>
    <t xml:space="preserve">  Темрюкского района  III созыва</t>
  </si>
  <si>
    <t>ПРИЛОЖЕНИЕ № 2</t>
  </si>
  <si>
    <t>к решению XIX сессии Совета</t>
  </si>
  <si>
    <t>(в редакции решения XIX сессии Совета</t>
  </si>
  <si>
    <t>от 17 ноября 2015 года № 160</t>
  </si>
  <si>
    <t>от 17 ноября 2015 года № 160)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</si>
</sst>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\);_(* &quot;-&quot;??_);_(@_)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 indent="15"/>
    </xf>
    <xf numFmtId="0" fontId="2" fillId="0" borderId="0" xfId="0" applyFont="1" applyFill="1" applyAlignment="1">
      <alignment horizontal="left" vertical="center" wrapText="1" indent="15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33" borderId="0" xfId="58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33" borderId="0" xfId="5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164" fontId="5" fillId="33" borderId="0" xfId="58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justify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33" borderId="0" xfId="58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33" borderId="0" xfId="58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  <xf numFmtId="49" fontId="5" fillId="0" borderId="0" xfId="0" applyNumberFormat="1" applyFont="1" applyAlignment="1">
      <alignment horizontal="center" vertical="center"/>
    </xf>
    <xf numFmtId="164" fontId="5" fillId="33" borderId="0" xfId="58" applyNumberFormat="1" applyFont="1" applyFill="1" applyAlignment="1">
      <alignment horizontal="right" vertical="distributed"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164" fontId="2" fillId="33" borderId="0" xfId="58" applyNumberFormat="1" applyFont="1" applyFill="1" applyAlignment="1">
      <alignment horizontal="right" vertical="distributed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34" sqref="I34"/>
    </sheetView>
  </sheetViews>
  <sheetFormatPr defaultColWidth="5.140625" defaultRowHeight="15"/>
  <cols>
    <col min="1" max="1" width="5.140625" style="0" customWidth="1"/>
    <col min="2" max="2" width="54.00390625" style="0" customWidth="1"/>
    <col min="3" max="3" width="7.57421875" style="0" customWidth="1"/>
    <col min="4" max="4" width="8.421875" style="0" customWidth="1"/>
    <col min="5" max="5" width="35.8515625" style="58" customWidth="1"/>
    <col min="6" max="6" width="0.2890625" style="0" hidden="1" customWidth="1"/>
    <col min="7" max="8" width="9.140625" style="0" customWidth="1"/>
    <col min="9" max="9" width="14.421875" style="0" customWidth="1"/>
    <col min="10" max="248" width="9.140625" style="0" customWidth="1"/>
  </cols>
  <sheetData>
    <row r="1" spans="1:5" ht="15.75" customHeight="1">
      <c r="A1" s="1"/>
      <c r="B1" s="60" t="s">
        <v>60</v>
      </c>
      <c r="C1" s="75" t="s">
        <v>75</v>
      </c>
      <c r="D1" s="75"/>
      <c r="E1" s="75"/>
    </row>
    <row r="2" spans="1:5" s="5" customFormat="1" ht="15.75" customHeight="1">
      <c r="A2" s="2"/>
      <c r="B2" s="3"/>
      <c r="C2" s="76" t="s">
        <v>76</v>
      </c>
      <c r="D2" s="76"/>
      <c r="E2" s="76"/>
    </row>
    <row r="3" spans="1:5" s="5" customFormat="1" ht="15.75" customHeight="1">
      <c r="A3" s="2"/>
      <c r="B3" s="4"/>
      <c r="C3" s="77" t="s">
        <v>0</v>
      </c>
      <c r="D3" s="77"/>
      <c r="E3" s="77"/>
    </row>
    <row r="4" spans="1:5" s="5" customFormat="1" ht="15.75" customHeight="1">
      <c r="A4" s="2"/>
      <c r="B4" s="4"/>
      <c r="C4" s="77" t="s">
        <v>74</v>
      </c>
      <c r="D4" s="77"/>
      <c r="E4" s="77"/>
    </row>
    <row r="5" spans="1:5" s="5" customFormat="1" ht="15.75" customHeight="1">
      <c r="A5" s="2"/>
      <c r="B5" s="4"/>
      <c r="C5" s="77" t="s">
        <v>78</v>
      </c>
      <c r="D5" s="77"/>
      <c r="E5" s="77"/>
    </row>
    <row r="6" spans="1:5" s="5" customFormat="1" ht="15.75" customHeight="1">
      <c r="A6" s="2"/>
      <c r="B6" s="4"/>
      <c r="C6" s="65"/>
      <c r="D6" s="65"/>
      <c r="E6" s="65"/>
    </row>
    <row r="7" spans="1:5" s="5" customFormat="1" ht="15.75" customHeight="1">
      <c r="A7" s="2"/>
      <c r="B7" s="4"/>
      <c r="C7" s="75" t="s">
        <v>70</v>
      </c>
      <c r="D7" s="75"/>
      <c r="E7" s="75"/>
    </row>
    <row r="8" spans="1:5" s="5" customFormat="1" ht="15.75" customHeight="1">
      <c r="A8" s="2"/>
      <c r="B8" s="4"/>
      <c r="C8" s="75" t="s">
        <v>72</v>
      </c>
      <c r="D8" s="75"/>
      <c r="E8" s="75"/>
    </row>
    <row r="9" spans="1:5" ht="15.75" customHeight="1">
      <c r="A9" s="1"/>
      <c r="B9" s="6"/>
      <c r="C9" s="75" t="s">
        <v>0</v>
      </c>
      <c r="D9" s="75"/>
      <c r="E9" s="75"/>
    </row>
    <row r="10" spans="1:5" ht="15.75" customHeight="1">
      <c r="A10" s="1"/>
      <c r="B10" s="6"/>
      <c r="C10" s="75" t="s">
        <v>71</v>
      </c>
      <c r="D10" s="75"/>
      <c r="E10" s="75"/>
    </row>
    <row r="11" spans="1:5" ht="15.75" customHeight="1">
      <c r="A11" s="1"/>
      <c r="B11" s="6"/>
      <c r="C11" s="75" t="s">
        <v>68</v>
      </c>
      <c r="D11" s="75"/>
      <c r="E11" s="75"/>
    </row>
    <row r="12" spans="1:5" ht="15.75" customHeight="1">
      <c r="A12" s="1"/>
      <c r="B12" s="6"/>
      <c r="C12" s="75" t="s">
        <v>77</v>
      </c>
      <c r="D12" s="75"/>
      <c r="E12" s="75"/>
    </row>
    <row r="13" spans="1:5" ht="15.75" customHeight="1">
      <c r="A13" s="1"/>
      <c r="B13" s="6"/>
      <c r="C13" s="75" t="s">
        <v>73</v>
      </c>
      <c r="D13" s="75"/>
      <c r="E13" s="75"/>
    </row>
    <row r="14" spans="1:5" ht="15.75" customHeight="1">
      <c r="A14" s="1"/>
      <c r="B14" s="6"/>
      <c r="C14" s="75" t="s">
        <v>71</v>
      </c>
      <c r="D14" s="75"/>
      <c r="E14" s="75"/>
    </row>
    <row r="15" spans="1:5" ht="15.75" customHeight="1">
      <c r="A15" s="1"/>
      <c r="B15" s="6"/>
      <c r="C15" s="75" t="s">
        <v>79</v>
      </c>
      <c r="D15" s="75"/>
      <c r="E15" s="75"/>
    </row>
    <row r="16" spans="1:5" ht="24" customHeight="1" hidden="1">
      <c r="A16" s="1"/>
      <c r="B16" s="1"/>
      <c r="C16" s="70"/>
      <c r="D16" s="70"/>
      <c r="E16" s="70"/>
    </row>
    <row r="17" spans="1:5" ht="18" customHeight="1" hidden="1">
      <c r="A17" s="1"/>
      <c r="B17" s="1"/>
      <c r="C17" s="70"/>
      <c r="D17" s="70"/>
      <c r="E17" s="70"/>
    </row>
    <row r="18" spans="1:5" ht="15.75" customHeight="1" hidden="1">
      <c r="A18" s="1"/>
      <c r="B18" s="1"/>
      <c r="C18" s="70"/>
      <c r="D18" s="70"/>
      <c r="E18" s="70"/>
    </row>
    <row r="19" spans="1:5" ht="17.25" customHeight="1" hidden="1">
      <c r="A19" s="1"/>
      <c r="B19" s="1"/>
      <c r="C19" s="70"/>
      <c r="D19" s="70"/>
      <c r="E19" s="70"/>
    </row>
    <row r="20" spans="1:5" ht="18" customHeight="1" hidden="1">
      <c r="A20" s="1"/>
      <c r="B20" s="1"/>
      <c r="C20" s="70"/>
      <c r="D20" s="70"/>
      <c r="E20" s="70"/>
    </row>
    <row r="21" spans="1:6" ht="18" customHeight="1" hidden="1">
      <c r="A21" s="1"/>
      <c r="B21" s="71"/>
      <c r="C21" s="71"/>
      <c r="D21" s="71"/>
      <c r="E21" s="71"/>
      <c r="F21" s="8"/>
    </row>
    <row r="22" spans="1:6" ht="16.5" customHeight="1" hidden="1">
      <c r="A22" s="1"/>
      <c r="B22" s="72"/>
      <c r="C22" s="72"/>
      <c r="D22" s="72"/>
      <c r="E22" s="72"/>
      <c r="F22" s="9"/>
    </row>
    <row r="23" spans="1:6" ht="18.75" customHeight="1" hidden="1">
      <c r="A23" s="1"/>
      <c r="B23" s="71"/>
      <c r="C23" s="71"/>
      <c r="D23" s="71"/>
      <c r="E23" s="71"/>
      <c r="F23" s="59"/>
    </row>
    <row r="24" spans="1:6" ht="18.75" customHeight="1" hidden="1">
      <c r="A24" s="1"/>
      <c r="B24" s="73"/>
      <c r="C24" s="73"/>
      <c r="D24" s="73"/>
      <c r="E24" s="73"/>
      <c r="F24" s="10"/>
    </row>
    <row r="25" spans="1:5" ht="11.25" customHeight="1" hidden="1">
      <c r="A25" s="1"/>
      <c r="B25" s="74"/>
      <c r="C25" s="74"/>
      <c r="D25" s="74"/>
      <c r="E25" s="74"/>
    </row>
    <row r="26" spans="1:5" ht="3.75" customHeight="1" hidden="1">
      <c r="A26" s="1"/>
      <c r="B26" s="11"/>
      <c r="C26" s="1"/>
      <c r="D26" s="11"/>
      <c r="E26" s="12"/>
    </row>
    <row r="27" spans="1:5" ht="15.75" customHeight="1">
      <c r="A27" s="1"/>
      <c r="B27" s="11"/>
      <c r="C27" s="1"/>
      <c r="D27" s="11"/>
      <c r="E27" s="12"/>
    </row>
    <row r="28" spans="1:5" ht="18.75" customHeight="1">
      <c r="A28" s="66" t="s">
        <v>1</v>
      </c>
      <c r="B28" s="66"/>
      <c r="C28" s="66"/>
      <c r="D28" s="66"/>
      <c r="E28" s="66"/>
    </row>
    <row r="29" spans="1:5" ht="12.75" customHeight="1">
      <c r="A29" s="67" t="s">
        <v>66</v>
      </c>
      <c r="B29" s="68"/>
      <c r="C29" s="68"/>
      <c r="D29" s="68"/>
      <c r="E29" s="68"/>
    </row>
    <row r="30" spans="1:5" ht="12.75" customHeight="1">
      <c r="A30" s="68"/>
      <c r="B30" s="68"/>
      <c r="C30" s="68"/>
      <c r="D30" s="68"/>
      <c r="E30" s="68"/>
    </row>
    <row r="31" spans="1:5" ht="11.25" customHeight="1">
      <c r="A31" s="68"/>
      <c r="B31" s="68"/>
      <c r="C31" s="68"/>
      <c r="D31" s="68"/>
      <c r="E31" s="68"/>
    </row>
    <row r="32" spans="1:5" ht="15.75" customHeight="1">
      <c r="A32" s="1"/>
      <c r="B32" s="1"/>
      <c r="C32" s="1"/>
      <c r="D32" s="1"/>
      <c r="E32" s="13" t="s">
        <v>2</v>
      </c>
    </row>
    <row r="33" spans="1:5" ht="39" customHeight="1">
      <c r="A33" s="14" t="s">
        <v>3</v>
      </c>
      <c r="B33" s="14" t="s">
        <v>4</v>
      </c>
      <c r="C33" s="14" t="s">
        <v>5</v>
      </c>
      <c r="D33" s="14" t="s">
        <v>6</v>
      </c>
      <c r="E33" s="15" t="s">
        <v>7</v>
      </c>
    </row>
    <row r="34" spans="1:5" s="16" customFormat="1" ht="16.5" customHeight="1">
      <c r="A34" s="14">
        <v>1</v>
      </c>
      <c r="B34" s="14">
        <v>2</v>
      </c>
      <c r="C34" s="14">
        <v>3</v>
      </c>
      <c r="D34" s="14">
        <v>4</v>
      </c>
      <c r="E34" s="15">
        <v>5</v>
      </c>
    </row>
    <row r="35" spans="1:9" ht="18.75">
      <c r="A35" s="17"/>
      <c r="B35" s="18" t="s">
        <v>8</v>
      </c>
      <c r="C35" s="19"/>
      <c r="D35" s="19"/>
      <c r="E35" s="20">
        <f>E37+E44+E47+E51+E55+E57+E59+E62+E64</f>
        <v>245554.94599999997</v>
      </c>
      <c r="I35" s="64"/>
    </row>
    <row r="36" spans="1:5" ht="18.75">
      <c r="A36" s="17"/>
      <c r="B36" s="21" t="s">
        <v>9</v>
      </c>
      <c r="C36" s="22"/>
      <c r="D36" s="22"/>
      <c r="E36" s="23"/>
    </row>
    <row r="37" spans="1:5" ht="19.5" customHeight="1">
      <c r="A37" s="22" t="s">
        <v>10</v>
      </c>
      <c r="B37" s="24" t="s">
        <v>11</v>
      </c>
      <c r="C37" s="25" t="s">
        <v>12</v>
      </c>
      <c r="D37" s="25" t="s">
        <v>13</v>
      </c>
      <c r="E37" s="26">
        <f>SUM(E38:E43)</f>
        <v>95766.4</v>
      </c>
    </row>
    <row r="38" spans="1:5" ht="60" customHeight="1">
      <c r="A38" s="22"/>
      <c r="B38" s="61" t="s">
        <v>61</v>
      </c>
      <c r="C38" s="28" t="s">
        <v>12</v>
      </c>
      <c r="D38" s="28" t="s">
        <v>14</v>
      </c>
      <c r="E38" s="29">
        <v>1041.1</v>
      </c>
    </row>
    <row r="39" spans="1:5" ht="75.75" customHeight="1">
      <c r="A39" s="22"/>
      <c r="B39" s="61" t="s">
        <v>62</v>
      </c>
      <c r="C39" s="28" t="s">
        <v>12</v>
      </c>
      <c r="D39" s="28" t="s">
        <v>15</v>
      </c>
      <c r="E39" s="29">
        <f>1667.2-58.8</f>
        <v>1608.4</v>
      </c>
    </row>
    <row r="40" spans="1:5" ht="94.5" customHeight="1">
      <c r="A40" s="22"/>
      <c r="B40" s="61" t="s">
        <v>63</v>
      </c>
      <c r="C40" s="28" t="s">
        <v>12</v>
      </c>
      <c r="D40" s="28" t="s">
        <v>16</v>
      </c>
      <c r="E40" s="29">
        <f>15114.8+58.8</f>
        <v>15173.599999999999</v>
      </c>
    </row>
    <row r="41" spans="1:5" ht="78" customHeight="1">
      <c r="A41" s="22"/>
      <c r="B41" s="61" t="s">
        <v>64</v>
      </c>
      <c r="C41" s="28" t="s">
        <v>12</v>
      </c>
      <c r="D41" s="28" t="s">
        <v>17</v>
      </c>
      <c r="E41" s="29">
        <v>361</v>
      </c>
    </row>
    <row r="42" spans="1:5" ht="22.5" customHeight="1">
      <c r="A42" s="22"/>
      <c r="B42" s="27" t="s">
        <v>18</v>
      </c>
      <c r="C42" s="30" t="s">
        <v>12</v>
      </c>
      <c r="D42" s="30" t="s">
        <v>19</v>
      </c>
      <c r="E42" s="29">
        <v>300</v>
      </c>
    </row>
    <row r="43" spans="1:5" ht="21" customHeight="1">
      <c r="A43" s="22"/>
      <c r="B43" s="31" t="s">
        <v>20</v>
      </c>
      <c r="C43" s="30" t="s">
        <v>12</v>
      </c>
      <c r="D43" s="30" t="s">
        <v>21</v>
      </c>
      <c r="E43" s="29">
        <f>69366.5+3007+50+690+30+3491.3+200+50+397.5</f>
        <v>77282.3</v>
      </c>
    </row>
    <row r="44" spans="1:5" ht="36" customHeight="1">
      <c r="A44" s="32" t="s">
        <v>22</v>
      </c>
      <c r="B44" s="33" t="s">
        <v>23</v>
      </c>
      <c r="C44" s="34" t="s">
        <v>15</v>
      </c>
      <c r="D44" s="34" t="s">
        <v>13</v>
      </c>
      <c r="E44" s="35">
        <f>SUM(E45:E46)</f>
        <v>370</v>
      </c>
    </row>
    <row r="45" spans="1:5" ht="57.75" customHeight="1">
      <c r="A45" s="22"/>
      <c r="B45" s="27" t="s">
        <v>24</v>
      </c>
      <c r="C45" s="28" t="s">
        <v>15</v>
      </c>
      <c r="D45" s="28" t="s">
        <v>25</v>
      </c>
      <c r="E45" s="29">
        <v>100</v>
      </c>
    </row>
    <row r="46" spans="1:5" ht="37.5" customHeight="1">
      <c r="A46" s="22"/>
      <c r="B46" s="27" t="s">
        <v>26</v>
      </c>
      <c r="C46" s="28" t="s">
        <v>15</v>
      </c>
      <c r="D46" s="28" t="s">
        <v>27</v>
      </c>
      <c r="E46" s="29">
        <f>200+70</f>
        <v>270</v>
      </c>
    </row>
    <row r="47" spans="1:5" ht="19.5" customHeight="1">
      <c r="A47" s="36" t="s">
        <v>28</v>
      </c>
      <c r="B47" s="37" t="s">
        <v>29</v>
      </c>
      <c r="C47" s="38" t="s">
        <v>16</v>
      </c>
      <c r="D47" s="38" t="s">
        <v>13</v>
      </c>
      <c r="E47" s="35">
        <f>SUM(E48:E50)</f>
        <v>55304.1</v>
      </c>
    </row>
    <row r="48" spans="1:5" ht="19.5" customHeight="1">
      <c r="A48" s="36"/>
      <c r="B48" s="39" t="s">
        <v>30</v>
      </c>
      <c r="C48" s="40" t="s">
        <v>16</v>
      </c>
      <c r="D48" s="40" t="s">
        <v>31</v>
      </c>
      <c r="E48" s="29">
        <f>4656.8+80.7</f>
        <v>4737.5</v>
      </c>
    </row>
    <row r="49" spans="1:5" ht="19.5" customHeight="1">
      <c r="A49" s="36"/>
      <c r="B49" s="39" t="s">
        <v>32</v>
      </c>
      <c r="C49" s="40" t="s">
        <v>16</v>
      </c>
      <c r="D49" s="40" t="s">
        <v>25</v>
      </c>
      <c r="E49" s="29">
        <f>16607+20000.2+7811.4+4400+572</f>
        <v>49390.6</v>
      </c>
    </row>
    <row r="50" spans="1:5" ht="36" customHeight="1">
      <c r="A50" s="36"/>
      <c r="B50" s="39" t="s">
        <v>33</v>
      </c>
      <c r="C50" s="40" t="s">
        <v>16</v>
      </c>
      <c r="D50" s="40" t="s">
        <v>34</v>
      </c>
      <c r="E50" s="29">
        <f>800+376</f>
        <v>1176</v>
      </c>
    </row>
    <row r="51" spans="1:5" ht="19.5" customHeight="1">
      <c r="A51" s="32" t="s">
        <v>35</v>
      </c>
      <c r="B51" s="33" t="s">
        <v>36</v>
      </c>
      <c r="C51" s="34" t="s">
        <v>37</v>
      </c>
      <c r="D51" s="34" t="s">
        <v>13</v>
      </c>
      <c r="E51" s="35">
        <f>SUM(E52:E54)</f>
        <v>40106.52</v>
      </c>
    </row>
    <row r="52" spans="1:5" ht="19.5" customHeight="1">
      <c r="A52" s="22"/>
      <c r="B52" s="31" t="s">
        <v>38</v>
      </c>
      <c r="C52" s="30" t="s">
        <v>37</v>
      </c>
      <c r="D52" s="30" t="s">
        <v>14</v>
      </c>
      <c r="E52" s="29">
        <v>16465.32</v>
      </c>
    </row>
    <row r="53" spans="1:5" ht="19.5" customHeight="1">
      <c r="A53" s="22"/>
      <c r="B53" s="31" t="s">
        <v>39</v>
      </c>
      <c r="C53" s="30" t="s">
        <v>37</v>
      </c>
      <c r="D53" s="30" t="s">
        <v>15</v>
      </c>
      <c r="E53" s="29">
        <f>12466.1+6449.4-423.1+200+2668.1+187.2+500+200+970.4</f>
        <v>23218.100000000002</v>
      </c>
    </row>
    <row r="54" spans="1:5" ht="33" customHeight="1">
      <c r="A54" s="22"/>
      <c r="B54" s="31" t="s">
        <v>69</v>
      </c>
      <c r="C54" s="30" t="s">
        <v>37</v>
      </c>
      <c r="D54" s="30" t="s">
        <v>37</v>
      </c>
      <c r="E54" s="29">
        <f>423.1</f>
        <v>423.1</v>
      </c>
    </row>
    <row r="55" spans="1:5" ht="19.5" customHeight="1">
      <c r="A55" s="41" t="s">
        <v>40</v>
      </c>
      <c r="B55" s="24" t="s">
        <v>41</v>
      </c>
      <c r="C55" s="25" t="s">
        <v>42</v>
      </c>
      <c r="D55" s="25" t="s">
        <v>13</v>
      </c>
      <c r="E55" s="35">
        <f>E56</f>
        <v>3027.126</v>
      </c>
    </row>
    <row r="56" spans="1:5" ht="19.5" customHeight="1">
      <c r="A56" s="41"/>
      <c r="B56" s="31" t="s">
        <v>43</v>
      </c>
      <c r="C56" s="30" t="s">
        <v>42</v>
      </c>
      <c r="D56" s="30" t="s">
        <v>42</v>
      </c>
      <c r="E56" s="29">
        <v>3027.126</v>
      </c>
    </row>
    <row r="57" spans="1:5" ht="19.5" customHeight="1">
      <c r="A57" s="42" t="s">
        <v>44</v>
      </c>
      <c r="B57" s="33" t="s">
        <v>45</v>
      </c>
      <c r="C57" s="34" t="s">
        <v>31</v>
      </c>
      <c r="D57" s="34" t="s">
        <v>13</v>
      </c>
      <c r="E57" s="35">
        <f>E58</f>
        <v>33194</v>
      </c>
    </row>
    <row r="58" spans="1:5" ht="19.5" customHeight="1">
      <c r="A58" s="41"/>
      <c r="B58" s="31" t="s">
        <v>46</v>
      </c>
      <c r="C58" s="30" t="s">
        <v>31</v>
      </c>
      <c r="D58" s="30" t="s">
        <v>12</v>
      </c>
      <c r="E58" s="29">
        <v>33194</v>
      </c>
    </row>
    <row r="59" spans="1:5" ht="19.5" customHeight="1">
      <c r="A59" s="41" t="s">
        <v>47</v>
      </c>
      <c r="B59" s="37" t="s">
        <v>48</v>
      </c>
      <c r="C59" s="25" t="s">
        <v>49</v>
      </c>
      <c r="D59" s="25" t="s">
        <v>13</v>
      </c>
      <c r="E59" s="35">
        <f>E60+E61</f>
        <v>1568.8</v>
      </c>
    </row>
    <row r="60" spans="1:5" ht="19.5" customHeight="1">
      <c r="A60" s="41"/>
      <c r="B60" s="31" t="s">
        <v>50</v>
      </c>
      <c r="C60" s="40" t="s">
        <v>49</v>
      </c>
      <c r="D60" s="40" t="s">
        <v>15</v>
      </c>
      <c r="E60" s="29">
        <f>1461+234.3-755.2+20+230.1+170.2</f>
        <v>1360.3999999999999</v>
      </c>
    </row>
    <row r="61" spans="1:5" ht="36" customHeight="1">
      <c r="A61" s="41"/>
      <c r="B61" s="31" t="s">
        <v>67</v>
      </c>
      <c r="C61" s="40" t="s">
        <v>49</v>
      </c>
      <c r="D61" s="40" t="s">
        <v>17</v>
      </c>
      <c r="E61" s="29">
        <v>208.4</v>
      </c>
    </row>
    <row r="62" spans="1:5" ht="19.5" customHeight="1">
      <c r="A62" s="41" t="s">
        <v>51</v>
      </c>
      <c r="B62" s="24" t="s">
        <v>52</v>
      </c>
      <c r="C62" s="38" t="s">
        <v>19</v>
      </c>
      <c r="D62" s="38" t="s">
        <v>13</v>
      </c>
      <c r="E62" s="35">
        <f>E63</f>
        <v>13486</v>
      </c>
    </row>
    <row r="63" spans="1:5" ht="19.5" customHeight="1">
      <c r="A63" s="41"/>
      <c r="B63" s="1" t="s">
        <v>53</v>
      </c>
      <c r="C63" s="30" t="s">
        <v>19</v>
      </c>
      <c r="D63" s="30" t="s">
        <v>12</v>
      </c>
      <c r="E63" s="29">
        <f>9667.9+2868.1+100+850</f>
        <v>13486</v>
      </c>
    </row>
    <row r="64" spans="1:5" s="47" customFormat="1" ht="38.25" customHeight="1">
      <c r="A64" s="43" t="s">
        <v>54</v>
      </c>
      <c r="B64" s="44" t="s">
        <v>55</v>
      </c>
      <c r="C64" s="45" t="s">
        <v>21</v>
      </c>
      <c r="D64" s="45" t="s">
        <v>13</v>
      </c>
      <c r="E64" s="46">
        <f>E65</f>
        <v>2732</v>
      </c>
    </row>
    <row r="65" spans="1:5" s="47" customFormat="1" ht="43.5" customHeight="1">
      <c r="A65" s="1"/>
      <c r="B65" s="62" t="s">
        <v>65</v>
      </c>
      <c r="C65" s="48" t="s">
        <v>21</v>
      </c>
      <c r="D65" s="48" t="s">
        <v>12</v>
      </c>
      <c r="E65" s="49">
        <v>2732</v>
      </c>
    </row>
    <row r="66" spans="1:5" ht="2.25" customHeight="1">
      <c r="A66" s="1"/>
      <c r="B66" s="50"/>
      <c r="C66" s="51"/>
      <c r="D66" s="51"/>
      <c r="E66" s="52" t="s">
        <v>56</v>
      </c>
    </row>
    <row r="67" spans="1:5" ht="21" customHeight="1">
      <c r="A67" s="1"/>
      <c r="B67" s="50"/>
      <c r="C67" s="51"/>
      <c r="D67" s="51"/>
      <c r="E67" s="52"/>
    </row>
    <row r="68" spans="1:6" ht="18.75">
      <c r="A68" s="53" t="s">
        <v>57</v>
      </c>
      <c r="B68" s="53"/>
      <c r="C68" s="54"/>
      <c r="D68" s="54"/>
      <c r="E68" s="54"/>
      <c r="F68" s="54"/>
    </row>
    <row r="69" spans="1:6" ht="18.75">
      <c r="A69" s="53" t="s">
        <v>0</v>
      </c>
      <c r="B69" s="53"/>
      <c r="C69" s="54"/>
      <c r="D69" s="54"/>
      <c r="E69" s="54"/>
      <c r="F69" s="54"/>
    </row>
    <row r="70" spans="1:6" ht="18.75">
      <c r="A70" s="55" t="s">
        <v>58</v>
      </c>
      <c r="B70" s="55"/>
      <c r="C70" s="56"/>
      <c r="D70" s="56"/>
      <c r="E70" s="7" t="s">
        <v>59</v>
      </c>
      <c r="F70" s="54"/>
    </row>
    <row r="71" spans="1:5" ht="18.75">
      <c r="A71" s="50"/>
      <c r="B71" s="50"/>
      <c r="C71" s="51"/>
      <c r="D71" s="51"/>
      <c r="E71" s="57"/>
    </row>
    <row r="72" spans="1:5" ht="20.25" customHeight="1">
      <c r="A72" s="1"/>
      <c r="B72" s="50"/>
      <c r="C72" s="69"/>
      <c r="D72" s="69"/>
      <c r="E72" s="69"/>
    </row>
    <row r="73" ht="15">
      <c r="E73" s="63"/>
    </row>
  </sheetData>
  <sheetProtection/>
  <mergeCells count="27">
    <mergeCell ref="C1:E1"/>
    <mergeCell ref="C2:E2"/>
    <mergeCell ref="C3:E3"/>
    <mergeCell ref="C4:E4"/>
    <mergeCell ref="C5:E5"/>
    <mergeCell ref="C7:E7"/>
    <mergeCell ref="C8:E8"/>
    <mergeCell ref="C9:E9"/>
    <mergeCell ref="C10:E10"/>
    <mergeCell ref="C11:E11"/>
    <mergeCell ref="C12:E12"/>
    <mergeCell ref="C13:E13"/>
    <mergeCell ref="C15:E15"/>
    <mergeCell ref="C16:E16"/>
    <mergeCell ref="C17:E17"/>
    <mergeCell ref="C18:E18"/>
    <mergeCell ref="C19:E19"/>
    <mergeCell ref="C14:E14"/>
    <mergeCell ref="A28:E28"/>
    <mergeCell ref="A29:E31"/>
    <mergeCell ref="C72:E72"/>
    <mergeCell ref="C20:E20"/>
    <mergeCell ref="B21:E21"/>
    <mergeCell ref="B22:E22"/>
    <mergeCell ref="B23:E23"/>
    <mergeCell ref="B24:E24"/>
    <mergeCell ref="B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2015-11-18T05:41:28Z</dcterms:modified>
  <cp:category/>
  <cp:version/>
  <cp:contentType/>
  <cp:contentStatus/>
</cp:coreProperties>
</file>